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DX53" i="1"/>
  <c r="EK53" i="1" s="1"/>
  <c r="EX53" i="1"/>
  <c r="DX54" i="1"/>
  <c r="EX54" i="1" s="1"/>
  <c r="EK54" i="1"/>
  <c r="DX55" i="1"/>
  <c r="EX55" i="1" s="1"/>
  <c r="DX56" i="1"/>
  <c r="EK56" i="1"/>
  <c r="EX56" i="1"/>
  <c r="DX57" i="1"/>
  <c r="EK57" i="1" s="1"/>
  <c r="EX57" i="1"/>
  <c r="DX58" i="1"/>
  <c r="EX58" i="1" s="1"/>
  <c r="EK58" i="1"/>
  <c r="DX59" i="1"/>
  <c r="EX59" i="1" s="1"/>
  <c r="DX60" i="1"/>
  <c r="EK60" i="1"/>
  <c r="EX60" i="1"/>
  <c r="DX61" i="1"/>
  <c r="EK61" i="1" s="1"/>
  <c r="EX61" i="1"/>
  <c r="DX62" i="1"/>
  <c r="EX62" i="1" s="1"/>
  <c r="EK62" i="1"/>
  <c r="DX63" i="1"/>
  <c r="EX63" i="1" s="1"/>
  <c r="DX64" i="1"/>
  <c r="EK64" i="1"/>
  <c r="EX64" i="1"/>
  <c r="DX65" i="1"/>
  <c r="EK65" i="1" s="1"/>
  <c r="EX65" i="1"/>
  <c r="DX66" i="1"/>
  <c r="EX66" i="1" s="1"/>
  <c r="EK66" i="1"/>
  <c r="DX67" i="1"/>
  <c r="EX67" i="1" s="1"/>
  <c r="DX68" i="1"/>
  <c r="EK68" i="1"/>
  <c r="EX68" i="1"/>
  <c r="DX69" i="1"/>
  <c r="EK69" i="1" s="1"/>
  <c r="EX69" i="1"/>
  <c r="DX70" i="1"/>
  <c r="EK70" i="1"/>
  <c r="EX70" i="1"/>
  <c r="DX71" i="1"/>
  <c r="EX71" i="1" s="1"/>
  <c r="DX72" i="1"/>
  <c r="EX72" i="1" s="1"/>
  <c r="EK72" i="1"/>
  <c r="DX73" i="1"/>
  <c r="EK73" i="1" s="1"/>
  <c r="EX73" i="1"/>
  <c r="DX74" i="1"/>
  <c r="EK74" i="1"/>
  <c r="EX74" i="1"/>
  <c r="DX75" i="1"/>
  <c r="EX75" i="1" s="1"/>
  <c r="DX76" i="1"/>
  <c r="EX76" i="1" s="1"/>
  <c r="EK76" i="1"/>
  <c r="DX77" i="1"/>
  <c r="EK77" i="1" s="1"/>
  <c r="EX77" i="1"/>
  <c r="DX78" i="1"/>
  <c r="EK78" i="1"/>
  <c r="EX78" i="1"/>
  <c r="DX79" i="1"/>
  <c r="EX79" i="1" s="1"/>
  <c r="DX80" i="1"/>
  <c r="EX80" i="1" s="1"/>
  <c r="EK80" i="1"/>
  <c r="DX81" i="1"/>
  <c r="EK81" i="1" s="1"/>
  <c r="EX81" i="1"/>
  <c r="DX82" i="1"/>
  <c r="EK82" i="1"/>
  <c r="EX82" i="1"/>
  <c r="DX83" i="1"/>
  <c r="EX83" i="1" s="1"/>
  <c r="DX84" i="1"/>
  <c r="EX84" i="1" s="1"/>
  <c r="EK84" i="1"/>
  <c r="DX85" i="1"/>
  <c r="EK85" i="1" s="1"/>
  <c r="EX85" i="1"/>
  <c r="DX86" i="1"/>
  <c r="EK86" i="1"/>
  <c r="EX86" i="1"/>
  <c r="DX87" i="1"/>
  <c r="EX87" i="1" s="1"/>
  <c r="DX88" i="1"/>
  <c r="EX88" i="1" s="1"/>
  <c r="EK88" i="1"/>
  <c r="DX89" i="1"/>
  <c r="EK89" i="1" s="1"/>
  <c r="EX89" i="1"/>
  <c r="DX90" i="1"/>
  <c r="EX90" i="1" s="1"/>
  <c r="EK90" i="1"/>
  <c r="DX91" i="1"/>
  <c r="EX91" i="1" s="1"/>
  <c r="DX92" i="1"/>
  <c r="EK92" i="1"/>
  <c r="EX92" i="1"/>
  <c r="DX93" i="1"/>
  <c r="EK93" i="1" s="1"/>
  <c r="EX93" i="1"/>
  <c r="DX94" i="1"/>
  <c r="EK94" i="1"/>
  <c r="EX94" i="1"/>
  <c r="DX95" i="1"/>
  <c r="EX95" i="1" s="1"/>
  <c r="DX96" i="1"/>
  <c r="EK96" i="1"/>
  <c r="EX96" i="1"/>
  <c r="DX97" i="1"/>
  <c r="EK97" i="1" s="1"/>
  <c r="EX97" i="1"/>
  <c r="DX98" i="1"/>
  <c r="EK98" i="1"/>
  <c r="EX98" i="1"/>
  <c r="DX99" i="1"/>
  <c r="EX99" i="1" s="1"/>
  <c r="DX100" i="1"/>
  <c r="EK100" i="1"/>
  <c r="EX100" i="1"/>
  <c r="DX101" i="1"/>
  <c r="EK101" i="1" s="1"/>
  <c r="EX101" i="1"/>
  <c r="DX102" i="1"/>
  <c r="EK102" i="1"/>
  <c r="EX102" i="1"/>
  <c r="DX103" i="1"/>
  <c r="EX103" i="1" s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  <c r="EK103" i="1" l="1"/>
  <c r="EK99" i="1"/>
  <c r="EK95" i="1"/>
  <c r="EK91" i="1"/>
  <c r="EK87" i="1"/>
  <c r="EK83" i="1"/>
  <c r="EK79" i="1"/>
  <c r="EK75" i="1"/>
  <c r="EK71" i="1"/>
  <c r="EK67" i="1"/>
  <c r="EK63" i="1"/>
  <c r="EK59" i="1"/>
  <c r="EK55" i="1"/>
</calcChain>
</file>

<file path=xl/sharedStrings.xml><?xml version="1.0" encoding="utf-8"?>
<sst xmlns="http://schemas.openxmlformats.org/spreadsheetml/2006/main" count="243" uniqueCount="189">
  <si>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</si>
  <si>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</si>
  <si>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</si>
  <si>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</si>
  <si>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</si>
  <si>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</si>
  <si>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</si>
  <si>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</si>
  <si>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</si>
  <si>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</si>
  <si>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</si>
  <si>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</si>
  <si>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</si>
  <si>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</si>
  <si>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</si>
  <si>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</si>
  <si>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29.12.2023 г.</t>
  </si>
  <si>
    <t>28.12.2023</t>
  </si>
  <si>
    <t>Исполком Арташского СП</t>
  </si>
  <si>
    <t>бюджет Арташского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</si>
  <si>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</si>
  <si>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</si>
  <si>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</si>
  <si>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</si>
  <si>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</si>
  <si>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</si>
  <si>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</si>
  <si>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</si>
  <si>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</si>
  <si>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</si>
  <si>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</si>
  <si>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</si>
  <si>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</si>
  <si>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</si>
  <si>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</si>
  <si>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</si>
  <si>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</si>
  <si>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</si>
  <si>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</si>
  <si>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</si>
  <si>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</si>
  <si>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</si>
  <si>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</si>
  <si>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</si>
  <si>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</si>
  <si>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</si>
  <si>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</si>
  <si>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</si>
  <si>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</si>
  <si>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</si>
  <si>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</si>
  <si>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</si>
  <si>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</si>
  <si>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</si>
  <si>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</si>
  <si>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</si>
  <si>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</si>
  <si>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</si>
  <si>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</si>
  <si>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37011607010100000140145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</si>
  <si>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</si>
  <si>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</si>
  <si>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</si>
  <si>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</si>
  <si>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</si>
  <si>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</si>
  <si>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</si>
  <si>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</si>
  <si>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</si>
  <si>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</si>
  <si>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</si>
  <si>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</si>
  <si>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</si>
  <si>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</si>
  <si>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</si>
  <si>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</si>
  <si>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</si>
  <si>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</si>
  <si>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</si>
  <si>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</si>
  <si>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</si>
  <si>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</si>
  <si>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34101049900002040121211</t>
  </si>
  <si>
    <t>Прочие выплаты</t>
  </si>
  <si>
    <t>34101049900002040122212</t>
  </si>
  <si>
    <t>Прочие работы, услуги</t>
  </si>
  <si>
    <t>34101049900002040122226</t>
  </si>
  <si>
    <t>Начисления на выплаты по оплате труда</t>
  </si>
  <si>
    <t>34101049900002040129213</t>
  </si>
  <si>
    <t>Услуги связи</t>
  </si>
  <si>
    <t>34101049900002040244221</t>
  </si>
  <si>
    <t>Коммунальные услуги</t>
  </si>
  <si>
    <t>34101049900002040244223</t>
  </si>
  <si>
    <t>Работы, услуги по содержанию имущества</t>
  </si>
  <si>
    <t>34101049900002040244225</t>
  </si>
  <si>
    <t>34101049900002040244226</t>
  </si>
  <si>
    <t>Страхование</t>
  </si>
  <si>
    <t>34101049900002040244227</t>
  </si>
  <si>
    <t>Увеличение стоимости основных средств</t>
  </si>
  <si>
    <t>34101049900002040244310</t>
  </si>
  <si>
    <t>Увеличение стоимости горюче-смазочных материалов</t>
  </si>
  <si>
    <t>34101049900002040244343</t>
  </si>
  <si>
    <t>Увеличение стоимости прочих оборотных запасов (материалов)</t>
  </si>
  <si>
    <t>34101049900002040244346</t>
  </si>
  <si>
    <t>34101049900002040247223</t>
  </si>
  <si>
    <t>Налоги, пошлины и сборы</t>
  </si>
  <si>
    <t>34101049900002040852291</t>
  </si>
  <si>
    <t>34101139900002950851291</t>
  </si>
  <si>
    <t>34101139900029900111211</t>
  </si>
  <si>
    <t>34101139900029900119213</t>
  </si>
  <si>
    <t>34101139900029900244223</t>
  </si>
  <si>
    <t>34101139900029900244226</t>
  </si>
  <si>
    <t>34101139900029900244346</t>
  </si>
  <si>
    <t>Транспортные услуги</t>
  </si>
  <si>
    <t>34101139900092030244222</t>
  </si>
  <si>
    <t>Иные расходы</t>
  </si>
  <si>
    <t>34101139900092030360296</t>
  </si>
  <si>
    <t>Иные выплаты текущего характера организациям</t>
  </si>
  <si>
    <t>34101139900092030853297</t>
  </si>
  <si>
    <t>34102039900051180121211</t>
  </si>
  <si>
    <t>34102039900051180129213</t>
  </si>
  <si>
    <t>34104099900078020244222</t>
  </si>
  <si>
    <t>34104099900078020244225</t>
  </si>
  <si>
    <t>34104099900078020244226</t>
  </si>
  <si>
    <t>34104099900078020244310</t>
  </si>
  <si>
    <t>Увеличение стоимости строительных материалов</t>
  </si>
  <si>
    <t>34104099900078020244344</t>
  </si>
  <si>
    <t>34104129900073440244226</t>
  </si>
  <si>
    <t>34105039900078010244225</t>
  </si>
  <si>
    <t>34105039900078010244310</t>
  </si>
  <si>
    <t>34105039900078010244346</t>
  </si>
  <si>
    <t>34105039900078010247223</t>
  </si>
  <si>
    <t>34105039900078040244223</t>
  </si>
  <si>
    <t>34105039900078040244225</t>
  </si>
  <si>
    <t>34105039900078040244226</t>
  </si>
  <si>
    <t>34105039900078040244310</t>
  </si>
  <si>
    <t>34105039900078040244346</t>
  </si>
  <si>
    <t>34105039900078050244222</t>
  </si>
  <si>
    <t>34105039900078050244225</t>
  </si>
  <si>
    <t>34105039900078050244226</t>
  </si>
  <si>
    <t>34105039900078050851291</t>
  </si>
  <si>
    <t>34111029900012870244226</t>
  </si>
  <si>
    <t>34111029900012870360296</t>
  </si>
  <si>
    <t>36601029900002030121211</t>
  </si>
  <si>
    <t>36601029900002030129213</t>
  </si>
  <si>
    <t>36601139900097080244226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</si>
  <si>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</si>
  <si>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</si>
  <si>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</si>
  <si>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</si>
  <si>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</si>
  <si>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</si>
  <si>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</si>
  <si>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</si>
  <si>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</si>
  <si>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</si>
  <si>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</si>
  <si>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</si>
  <si>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</si>
  <si>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</si>
  <si>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</si>
  <si>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</si>
  <si>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</si>
  <si>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</si>
  <si>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</si>
  <si>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</si>
  <si>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</si>
  <si>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</si>
  <si>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</si>
  <si>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</si>
  <si>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</si>
  <si>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</si>
  <si>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</si>
  <si>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</si>
  <si>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</si>
  <si>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</si>
  <si>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</si>
  <si>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</si>
  <si>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</si>
  <si>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</si>
  <si>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</si>
  <si>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</si>
  <si>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</si>
  <si>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</si>
  <si>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</si>
  <si>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</si>
  <si>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</si>
  <si>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Аглямзянов А.Р.</t>
  </si>
  <si>
    <t>Галимзянова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</si>
</sst>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0"/>
  <sheetViews>
    <sheetView tabSelected="1" workbookViewId="0">
      <selection activeCell="BB139" sqref="BB13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4631554.7699999996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4946218.97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8" si="0">CF19+CW19+DN19</f>
        <v>4946218.97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8" si="1">BJ19-EE19</f>
        <v>-314664.20000000019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4631554.7699999996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4946218.97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4946218.97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-314664.20000000019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180000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200700.55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200700.55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-20700.549999999988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-0.72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-0.72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0.72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8.85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8.85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-8.85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3265.2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3265.2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-3265.2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8.6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50000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50000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-50000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86000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86000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113044.77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113044.77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-113044.77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76000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76000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48653.63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48653.63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-48653.63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299000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299000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306555.08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306555.08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-306555.08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2000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24778.07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24778.07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-24778.07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252500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252500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-252500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24.2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1545100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1545100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1545100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145.9" customHeight="1" x14ac:dyDescent="0.2">
      <c r="A36" s="99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126352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126352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126352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2300102.77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2248064.77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2248064.77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52038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97.1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17000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27196.77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27196.77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-10196.77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0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</row>
    <row r="50" spans="1:166" ht="24" customHeight="1" x14ac:dyDescent="0.2">
      <c r="A50" s="84" t="s">
        <v>21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9"/>
      <c r="AK50" s="83" t="s">
        <v>22</v>
      </c>
      <c r="AL50" s="84"/>
      <c r="AM50" s="84"/>
      <c r="AN50" s="84"/>
      <c r="AO50" s="84"/>
      <c r="AP50" s="89"/>
      <c r="AQ50" s="83" t="s">
        <v>72</v>
      </c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9"/>
      <c r="BC50" s="83" t="s">
        <v>73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9"/>
      <c r="BU50" s="83" t="s">
        <v>74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9"/>
      <c r="CH50" s="80" t="s">
        <v>25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2"/>
      <c r="EK50" s="80" t="s">
        <v>75</v>
      </c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98"/>
    </row>
    <row r="51" spans="1:166" ht="78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90"/>
      <c r="AK51" s="86"/>
      <c r="AL51" s="87"/>
      <c r="AM51" s="87"/>
      <c r="AN51" s="87"/>
      <c r="AO51" s="87"/>
      <c r="AP51" s="90"/>
      <c r="AQ51" s="86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90"/>
      <c r="BC51" s="86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90"/>
      <c r="BU51" s="86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90"/>
      <c r="CH51" s="81" t="s">
        <v>76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2"/>
      <c r="CX51" s="80" t="s">
        <v>28</v>
      </c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2"/>
      <c r="DK51" s="80" t="s">
        <v>29</v>
      </c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2"/>
      <c r="DX51" s="80" t="s">
        <v>30</v>
      </c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2"/>
      <c r="EK51" s="86" t="s">
        <v>77</v>
      </c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90"/>
      <c r="EX51" s="80" t="s">
        <v>78</v>
      </c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98"/>
    </row>
    <row r="52" spans="1:166" ht="14.25" customHeight="1" x14ac:dyDescent="0.2">
      <c r="A52" s="77">
        <v>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8"/>
      <c r="AK52" s="74">
        <v>2</v>
      </c>
      <c r="AL52" s="75"/>
      <c r="AM52" s="75"/>
      <c r="AN52" s="75"/>
      <c r="AO52" s="75"/>
      <c r="AP52" s="76"/>
      <c r="AQ52" s="74">
        <v>3</v>
      </c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6"/>
      <c r="BC52" s="74">
        <v>4</v>
      </c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6"/>
      <c r="BU52" s="74">
        <v>5</v>
      </c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6"/>
      <c r="CH52" s="74">
        <v>6</v>
      </c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6"/>
      <c r="CX52" s="74">
        <v>7</v>
      </c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6"/>
      <c r="DK52" s="74">
        <v>8</v>
      </c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6"/>
      <c r="DX52" s="74">
        <v>9</v>
      </c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6"/>
      <c r="EK52" s="74">
        <v>10</v>
      </c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62">
        <v>11</v>
      </c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4"/>
    </row>
    <row r="53" spans="1:166" ht="15" customHeight="1" x14ac:dyDescent="0.2">
      <c r="A53" s="97" t="s">
        <v>79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67" t="s">
        <v>80</v>
      </c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72">
        <v>5060917.6100000003</v>
      </c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>
        <v>5060917.6100000003</v>
      </c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>
        <v>4924413.04</v>
      </c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>
        <f t="shared" ref="DX53:DX84" si="2">CH53+CX53+DK53</f>
        <v>4924413.04</v>
      </c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>
        <f t="shared" ref="EK53:EK84" si="3">BC53-DX53</f>
        <v>136504.5700000003</v>
      </c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>
        <f t="shared" ref="EX53:EX84" si="4">BU53-DX53</f>
        <v>136504.5700000003</v>
      </c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3"/>
    </row>
    <row r="54" spans="1:166" ht="15" customHeight="1" x14ac:dyDescent="0.2">
      <c r="A54" s="35" t="s">
        <v>33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44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5060917.6100000003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5060917.6100000003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4924413.04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4924413.04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136504.5700000003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136504.5700000003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438427.25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438427.25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438427.25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438427.25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1500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1500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1500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1500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5940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5940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5940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5940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132604.21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132604.21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131197.03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131197.03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1407.179999999993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1407.179999999993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8000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8000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8000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8000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91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92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2693.25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2693.25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2538.77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2538.77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154.48000000000002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154.48000000000002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93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94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44033.64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44033.64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44033.64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44033.64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85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95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7553.2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7553.2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7553.2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7553.2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97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6874.37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6874.37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6874.37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6874.37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99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12050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12050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12050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12050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100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162000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162000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162000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162000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102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6369.67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6369.67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6369.67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6369.67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38274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38274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35244.46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35244.46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3029.5400000000009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3029.5400000000009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1818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1818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1818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1818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2884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2884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2884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2884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81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487977.25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487977.25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487977.25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487977.25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87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147368.4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147368.4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146161.13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146161.13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1207.2699999999895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1207.2699999999895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91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792.72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792.72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792.72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792.72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85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4844.95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4844.95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4844.95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4844.95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102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7121.33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7121.33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7121.33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7121.33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114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20782.2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20782.2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20782.2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20782.2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115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116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2800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2800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2800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2800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117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1368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1368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1368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1368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97972.35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97972.35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97972.35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97972.35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28379.65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28379.65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28379.65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28379.65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113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14581.1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14581.1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14558.7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14558.7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22.399999999999636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22.399999999999636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93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1587224.95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1587224.95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1564881.62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1564881.62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22343.329999999842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22343.329999999842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34071.879999999997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34071.879999999997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34071.879999999997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34071.879999999997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98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21954.39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21954.39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18884.68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18884.68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3069.7099999999991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3069.7099999999991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125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12858.96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12858.96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12858.96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12858.96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85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19500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19500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19500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ref="DX85:DX104" si="5">CH85+CX85+DK85</f>
        <v>19500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ref="EK85:EK103" si="6">BC85-DX85</f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ref="EX85:EX103" si="7">BU85-DX85</f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93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37659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37659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37659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37659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98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3124.4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3124.4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3124.4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3124.4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102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11875.6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11875.6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11875.6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11875.6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91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199654.48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199654.48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123217.75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123217.75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76436.73000000001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76436.73000000001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1921.44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1921.44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1921.44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1921.44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93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298746.53999999998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298746.53999999998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292303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292303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6443.539999999979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6443.539999999979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85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134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6292.24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6292.24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6292.24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6292.24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98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189.9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189.9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189.9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189.9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102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1404.76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1404.76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1404.76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1404.76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113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137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70476.259999999995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70476.259999999995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70476.259999999995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70476.259999999995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93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138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80301.23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80301.23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80085.59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80085.59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215.63999999999942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215.63999999999942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85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139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395.52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395.52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395.52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395.52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105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6000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6000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6000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6000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85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141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34000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34000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15800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15800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18200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18200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115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142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28000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28000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28000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28000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81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143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703692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703692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703691.55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703691.55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0.44999999995343387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0.44999999995343387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87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144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212514.52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212514.52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212514.52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212514.52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85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145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4050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4050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3390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3390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660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660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" customHeight="1" x14ac:dyDescent="0.2">
      <c r="A104" s="92" t="s">
        <v>146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3"/>
      <c r="AK104" s="21" t="s">
        <v>147</v>
      </c>
      <c r="AL104" s="22"/>
      <c r="AM104" s="22"/>
      <c r="AN104" s="22"/>
      <c r="AO104" s="22"/>
      <c r="AP104" s="22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16">
        <v>-429362.84</v>
      </c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>
        <v>-429362.84</v>
      </c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>
        <v>21805.93</v>
      </c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32">
        <f t="shared" si="5"/>
        <v>21805.93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7"/>
    </row>
    <row r="105" spans="1:166" ht="18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hidden="1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148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149</v>
      </c>
    </row>
    <row r="112" spans="1:16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</row>
    <row r="113" spans="1:166" ht="11.25" customHeight="1" x14ac:dyDescent="0.2">
      <c r="A113" s="84" t="s">
        <v>21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9"/>
      <c r="AP113" s="83" t="s">
        <v>22</v>
      </c>
      <c r="AQ113" s="84"/>
      <c r="AR113" s="84"/>
      <c r="AS113" s="84"/>
      <c r="AT113" s="84"/>
      <c r="AU113" s="89"/>
      <c r="AV113" s="83" t="s">
        <v>150</v>
      </c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9"/>
      <c r="BL113" s="83" t="s">
        <v>73</v>
      </c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9"/>
      <c r="CF113" s="80" t="s">
        <v>25</v>
      </c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2"/>
      <c r="ET113" s="83" t="s">
        <v>26</v>
      </c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5"/>
    </row>
    <row r="114" spans="1:166" ht="69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90"/>
      <c r="AP114" s="86"/>
      <c r="AQ114" s="87"/>
      <c r="AR114" s="87"/>
      <c r="AS114" s="87"/>
      <c r="AT114" s="87"/>
      <c r="AU114" s="90"/>
      <c r="AV114" s="86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90"/>
      <c r="BL114" s="86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90"/>
      <c r="CF114" s="81" t="s">
        <v>151</v>
      </c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2"/>
      <c r="CW114" s="80" t="s">
        <v>28</v>
      </c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2"/>
      <c r="DN114" s="80" t="s">
        <v>29</v>
      </c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2"/>
      <c r="EE114" s="80" t="s">
        <v>30</v>
      </c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2"/>
      <c r="ET114" s="86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8"/>
    </row>
    <row r="115" spans="1:166" ht="12" customHeight="1" x14ac:dyDescent="0.2">
      <c r="A115" s="77">
        <v>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8"/>
      <c r="AP115" s="74">
        <v>2</v>
      </c>
      <c r="AQ115" s="75"/>
      <c r="AR115" s="75"/>
      <c r="AS115" s="75"/>
      <c r="AT115" s="75"/>
      <c r="AU115" s="76"/>
      <c r="AV115" s="74">
        <v>3</v>
      </c>
      <c r="AW115" s="75"/>
      <c r="AX115" s="75"/>
      <c r="AY115" s="75"/>
      <c r="AZ115" s="75"/>
      <c r="BA115" s="75"/>
      <c r="BB115" s="75"/>
      <c r="BC115" s="75"/>
      <c r="BD115" s="75"/>
      <c r="BE115" s="63"/>
      <c r="BF115" s="63"/>
      <c r="BG115" s="63"/>
      <c r="BH115" s="63"/>
      <c r="BI115" s="63"/>
      <c r="BJ115" s="63"/>
      <c r="BK115" s="79"/>
      <c r="BL115" s="74">
        <v>4</v>
      </c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6"/>
      <c r="CF115" s="74">
        <v>5</v>
      </c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6"/>
      <c r="CW115" s="74">
        <v>6</v>
      </c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6"/>
      <c r="DN115" s="74">
        <v>7</v>
      </c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6"/>
      <c r="EE115" s="74">
        <v>8</v>
      </c>
      <c r="EF115" s="75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6"/>
      <c r="ET115" s="62">
        <v>9</v>
      </c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4"/>
    </row>
    <row r="116" spans="1:166" ht="37.5" customHeight="1" x14ac:dyDescent="0.2">
      <c r="A116" s="65" t="s">
        <v>152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6"/>
      <c r="AP116" s="67" t="s">
        <v>153</v>
      </c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9"/>
      <c r="BF116" s="70"/>
      <c r="BG116" s="70"/>
      <c r="BH116" s="70"/>
      <c r="BI116" s="70"/>
      <c r="BJ116" s="70"/>
      <c r="BK116" s="71"/>
      <c r="BL116" s="72">
        <v>429362.84</v>
      </c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>
        <v>-21805.93</v>
      </c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ref="EE116:EE130" si="8">CF116+CW116+DN116</f>
        <v>-21805.93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>
        <f t="shared" ref="ET116:ET121" si="9">BL116-CF116-CW116-DN116</f>
        <v>451168.77</v>
      </c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3"/>
    </row>
    <row r="117" spans="1:166" ht="36.75" customHeight="1" x14ac:dyDescent="0.2">
      <c r="A117" s="59" t="s">
        <v>154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60"/>
      <c r="AP117" s="44" t="s">
        <v>155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29">
        <f t="shared" si="8"/>
        <v>0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29">
        <f t="shared" si="9"/>
        <v>0</v>
      </c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61"/>
    </row>
    <row r="118" spans="1:166" ht="17.25" customHeight="1" x14ac:dyDescent="0.2">
      <c r="A118" s="47" t="s">
        <v>156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8"/>
      <c r="AP118" s="49"/>
      <c r="AQ118" s="50"/>
      <c r="AR118" s="50"/>
      <c r="AS118" s="50"/>
      <c r="AT118" s="50"/>
      <c r="AU118" s="51"/>
      <c r="AV118" s="52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4"/>
      <c r="BL118" s="55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7"/>
      <c r="CF118" s="55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7"/>
      <c r="CW118" s="55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7"/>
      <c r="DN118" s="55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7"/>
      <c r="EE118" s="32">
        <f t="shared" si="8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>
        <f t="shared" si="9"/>
        <v>0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" customHeight="1" x14ac:dyDescent="0.2">
      <c r="A119" s="59" t="s">
        <v>157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60"/>
      <c r="AP119" s="44" t="s">
        <v>158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8"/>
      <c r="BG119" s="38"/>
      <c r="BH119" s="38"/>
      <c r="BI119" s="38"/>
      <c r="BJ119" s="38"/>
      <c r="BK119" s="39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9"/>
        <v>0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7.25" customHeight="1" x14ac:dyDescent="0.2">
      <c r="A120" s="47" t="s">
        <v>156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8"/>
      <c r="AP120" s="49"/>
      <c r="AQ120" s="50"/>
      <c r="AR120" s="50"/>
      <c r="AS120" s="50"/>
      <c r="AT120" s="50"/>
      <c r="AU120" s="51"/>
      <c r="AV120" s="52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4"/>
      <c r="BL120" s="55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7"/>
      <c r="CF120" s="55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7"/>
      <c r="CW120" s="55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7"/>
      <c r="DN120" s="55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7"/>
      <c r="EE120" s="32">
        <f t="shared" si="8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9"/>
        <v>0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31.5" customHeight="1" x14ac:dyDescent="0.2">
      <c r="A121" s="58" t="s">
        <v>159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44" t="s">
        <v>160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6"/>
      <c r="BF121" s="38"/>
      <c r="BG121" s="38"/>
      <c r="BH121" s="38"/>
      <c r="BI121" s="38"/>
      <c r="BJ121" s="38"/>
      <c r="BK121" s="39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9"/>
        <v>0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5" customHeight="1" x14ac:dyDescent="0.2">
      <c r="A122" s="35" t="s">
        <v>161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44" t="s">
        <v>162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5" customHeight="1" x14ac:dyDescent="0.2">
      <c r="A123" s="35" t="s">
        <v>163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164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8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1.5" customHeight="1" x14ac:dyDescent="0.2">
      <c r="A124" s="34" t="s">
        <v>165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43"/>
      <c r="AP124" s="44" t="s">
        <v>166</v>
      </c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6"/>
      <c r="BF124" s="38"/>
      <c r="BG124" s="38"/>
      <c r="BH124" s="38"/>
      <c r="BI124" s="38"/>
      <c r="BJ124" s="38"/>
      <c r="BK124" s="39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>
        <v>-21805.93</v>
      </c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-21805.93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8.25" customHeight="1" x14ac:dyDescent="0.2">
      <c r="A125" s="34" t="s">
        <v>167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168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>
        <v>-21805.93</v>
      </c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8"/>
        <v>-21805.93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6" customHeight="1" x14ac:dyDescent="0.2">
      <c r="A126" s="34" t="s">
        <v>169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44" t="s">
        <v>170</v>
      </c>
      <c r="AQ126" s="45"/>
      <c r="AR126" s="45"/>
      <c r="AS126" s="45"/>
      <c r="AT126" s="45"/>
      <c r="AU126" s="45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>
        <v>-4946218.97</v>
      </c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8"/>
        <v>-4946218.97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6.25" customHeight="1" x14ac:dyDescent="0.2">
      <c r="A127" s="34" t="s">
        <v>171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37" t="s">
        <v>172</v>
      </c>
      <c r="AQ127" s="38"/>
      <c r="AR127" s="38"/>
      <c r="AS127" s="38"/>
      <c r="AT127" s="38"/>
      <c r="AU127" s="39"/>
      <c r="AV127" s="40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2"/>
      <c r="BL127" s="29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1"/>
      <c r="CF127" s="29">
        <v>4924413.04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29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1"/>
      <c r="DN127" s="29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1"/>
      <c r="EE127" s="32">
        <f t="shared" si="8"/>
        <v>4924413.04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7.75" customHeight="1" x14ac:dyDescent="0.2">
      <c r="A128" s="34" t="s">
        <v>173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43"/>
      <c r="AP128" s="44" t="s">
        <v>174</v>
      </c>
      <c r="AQ128" s="45"/>
      <c r="AR128" s="45"/>
      <c r="AS128" s="45"/>
      <c r="AT128" s="45"/>
      <c r="AU128" s="45"/>
      <c r="AV128" s="22"/>
      <c r="AW128" s="22"/>
      <c r="AX128" s="22"/>
      <c r="AY128" s="22"/>
      <c r="AZ128" s="22"/>
      <c r="BA128" s="22"/>
      <c r="BB128" s="22"/>
      <c r="BC128" s="22"/>
      <c r="BD128" s="22"/>
      <c r="BE128" s="23"/>
      <c r="BF128" s="24"/>
      <c r="BG128" s="24"/>
      <c r="BH128" s="24"/>
      <c r="BI128" s="24"/>
      <c r="BJ128" s="24"/>
      <c r="BK128" s="25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29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" customHeight="1" x14ac:dyDescent="0.2">
      <c r="A129" s="34" t="s">
        <v>175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6"/>
      <c r="AP129" s="37" t="s">
        <v>176</v>
      </c>
      <c r="AQ129" s="38"/>
      <c r="AR129" s="38"/>
      <c r="AS129" s="38"/>
      <c r="AT129" s="38"/>
      <c r="AU129" s="39"/>
      <c r="AV129" s="40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2"/>
      <c r="BL129" s="29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1"/>
      <c r="CF129" s="29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1"/>
      <c r="CW129" s="29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1"/>
      <c r="DN129" s="29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1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5.5" customHeight="1" x14ac:dyDescent="0.2">
      <c r="A130" s="18" t="s">
        <v>177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20"/>
      <c r="AP130" s="21" t="s">
        <v>178</v>
      </c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  <c r="BF130" s="24"/>
      <c r="BG130" s="24"/>
      <c r="BH130" s="24"/>
      <c r="BI130" s="24"/>
      <c r="BJ130" s="24"/>
      <c r="BK130" s="25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26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8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>
        <f t="shared" si="8"/>
        <v>0</v>
      </c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7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 t="s">
        <v>179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"/>
      <c r="AG133" s="1"/>
      <c r="AH133" s="14" t="s">
        <v>187</v>
      </c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180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5" t="s">
        <v>181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"/>
      <c r="AG134" s="1"/>
      <c r="AH134" s="15" t="s">
        <v>182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183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"/>
      <c r="DR134" s="1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"/>
      <c r="AG135" s="1"/>
      <c r="AH135" s="14" t="s">
        <v>188</v>
      </c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5" t="s">
        <v>181</v>
      </c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7"/>
      <c r="DR135" s="7"/>
      <c r="DS135" s="15" t="s">
        <v>182</v>
      </c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5" t="s">
        <v>181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7"/>
      <c r="AG136" s="7"/>
      <c r="AH136" s="15" t="s">
        <v>182</v>
      </c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2" t="s">
        <v>185</v>
      </c>
      <c r="B138" s="12"/>
      <c r="C138" s="13"/>
      <c r="D138" s="13"/>
      <c r="E138" s="13"/>
      <c r="F138" s="1" t="s">
        <v>185</v>
      </c>
      <c r="G138" s="1"/>
      <c r="H138" s="1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2">
        <v>200</v>
      </c>
      <c r="Z138" s="12"/>
      <c r="AA138" s="12"/>
      <c r="AB138" s="12"/>
      <c r="AC138" s="12"/>
      <c r="AD138" s="11"/>
      <c r="AE138" s="11"/>
      <c r="AF138" s="1"/>
      <c r="AG138" s="1" t="s">
        <v>186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8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N133:AE133"/>
    <mergeCell ref="AH133:BH133"/>
    <mergeCell ref="N134:AE134"/>
    <mergeCell ref="AH134:BH134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rep:2.55.0.89</dc:description>
  <cp:lastModifiedBy>SP</cp:lastModifiedBy>
  <dcterms:created xsi:type="dcterms:W3CDTF">2023-12-28T10:37:17Z</dcterms:created>
  <dcterms:modified xsi:type="dcterms:W3CDTF">2023-12-28T10:39:38Z</dcterms:modified>
</cp:coreProperties>
</file>